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posteringer 2012" sheetId="1" r:id="rId1"/>
    <sheet name="Regnskab 2012" sheetId="2" r:id="rId2"/>
    <sheet name="Ark3" sheetId="3" r:id="rId3"/>
  </sheets>
  <definedNames>
    <definedName name="_xlnm.Print_Area" localSheetId="0">'posteringer 2012'!$A$1:$U$55</definedName>
    <definedName name="_xlnm.Print_Area" localSheetId="1">'Regnskab 2012'!$A$1:$D$60</definedName>
    <definedName name="_xlnm.Print_Titles" localSheetId="0">'posteringer 2012'!$1:$6</definedName>
  </definedNames>
  <calcPr fullCalcOnLoad="1"/>
</workbook>
</file>

<file path=xl/sharedStrings.xml><?xml version="1.0" encoding="utf-8"?>
<sst xmlns="http://schemas.openxmlformats.org/spreadsheetml/2006/main" count="110" uniqueCount="92">
  <si>
    <t>DATO</t>
  </si>
  <si>
    <t>TEKST</t>
  </si>
  <si>
    <t>INDTÆGT</t>
  </si>
  <si>
    <t>Kasse</t>
  </si>
  <si>
    <t>Bank</t>
  </si>
  <si>
    <t>Checkkonto</t>
  </si>
  <si>
    <t>Grundejerforeningen Lindegård - Ordrup, 4540 Fårevejle</t>
  </si>
  <si>
    <t>Bevægelse</t>
  </si>
  <si>
    <t>Indtægter ----------------------</t>
  </si>
  <si>
    <t>Grenaffald</t>
  </si>
  <si>
    <t>Slamsugning</t>
  </si>
  <si>
    <t>INDTÆGTER:</t>
  </si>
  <si>
    <t>Renter Bank</t>
  </si>
  <si>
    <t>Indtægter i alt</t>
  </si>
  <si>
    <t>UDGIFTER:</t>
  </si>
  <si>
    <t>Kontorartikler</t>
  </si>
  <si>
    <t>Generalforsamling</t>
  </si>
  <si>
    <t>Udgifter i alt</t>
  </si>
  <si>
    <t>ÅRETS RESULTAT</t>
  </si>
  <si>
    <t>AKTIVER:</t>
  </si>
  <si>
    <t>Kassebeholdning</t>
  </si>
  <si>
    <t>Bankbeholdning</t>
  </si>
  <si>
    <t>Checkbeholdning</t>
  </si>
  <si>
    <t>Revisor</t>
  </si>
  <si>
    <t>Kasserer</t>
  </si>
  <si>
    <t>Dato:</t>
  </si>
  <si>
    <t>Formand</t>
  </si>
  <si>
    <t>_________________________</t>
  </si>
  <si>
    <t>_______________________</t>
  </si>
  <si>
    <t>Kontingent</t>
  </si>
  <si>
    <t>I alt</t>
  </si>
  <si>
    <t>Driftsregnskab:</t>
  </si>
  <si>
    <t>Beholdninger</t>
  </si>
  <si>
    <t>UDGIFT</t>
  </si>
  <si>
    <t>Porto/gebyrer</t>
  </si>
  <si>
    <t>Sammenslutning af grundejere</t>
  </si>
  <si>
    <t xml:space="preserve">Saldi ovf. til regnskab </t>
  </si>
  <si>
    <t>Andet</t>
  </si>
  <si>
    <t>Udgifter -----------------------------------------------------------------------------------------------------------------------------------------------------------------------</t>
  </si>
  <si>
    <t xml:space="preserve">Revisor </t>
  </si>
  <si>
    <t>Kontin-</t>
  </si>
  <si>
    <t>genter</t>
  </si>
  <si>
    <t>Rente-</t>
  </si>
  <si>
    <t>indtægt</t>
  </si>
  <si>
    <t>Kontor-</t>
  </si>
  <si>
    <t>artikler</t>
  </si>
  <si>
    <t>Porto</t>
  </si>
  <si>
    <t>Gebyrer</t>
  </si>
  <si>
    <t>Gren-</t>
  </si>
  <si>
    <t>affald</t>
  </si>
  <si>
    <t>Slam-</t>
  </si>
  <si>
    <t>sugning</t>
  </si>
  <si>
    <t>General-</t>
  </si>
  <si>
    <t>forsamling</t>
  </si>
  <si>
    <t>Sammen-</t>
  </si>
  <si>
    <t>slutning af</t>
  </si>
  <si>
    <t>grundejere</t>
  </si>
  <si>
    <t>81 parc.</t>
  </si>
  <si>
    <t>veje</t>
  </si>
  <si>
    <t>Rep. af veje</t>
  </si>
  <si>
    <t>Rep. af</t>
  </si>
  <si>
    <t>NR:</t>
  </si>
  <si>
    <t>Danske Toprente</t>
  </si>
  <si>
    <t>indt./udg.</t>
  </si>
  <si>
    <t>bankbevæg.</t>
  </si>
  <si>
    <t>afstemning:</t>
  </si>
  <si>
    <t>Diff.</t>
  </si>
  <si>
    <t>ÅRSREGNSKAB FOR 2012</t>
  </si>
  <si>
    <t>Status pr. 31.12.2012:</t>
  </si>
  <si>
    <t>Formue pr. 1/1-2012</t>
  </si>
  <si>
    <t>Årets resultat 31/12-2012</t>
  </si>
  <si>
    <t>Formue pr. 31/12-2012</t>
  </si>
  <si>
    <t>21.05</t>
  </si>
  <si>
    <t>Nethotel</t>
  </si>
  <si>
    <t>26.05</t>
  </si>
  <si>
    <t>15.06</t>
  </si>
  <si>
    <t>07.07</t>
  </si>
  <si>
    <t>Udlæg formand</t>
  </si>
  <si>
    <t>28.09</t>
  </si>
  <si>
    <t>Sammenslutningen</t>
  </si>
  <si>
    <t>23.10</t>
  </si>
  <si>
    <t>Gave formand rund fødselsdag</t>
  </si>
  <si>
    <t>Udlæg kasserer</t>
  </si>
  <si>
    <t>22.03</t>
  </si>
  <si>
    <t>kontingent78 parceller</t>
  </si>
  <si>
    <t>Kontingent 2 parceller</t>
  </si>
  <si>
    <t>24.10</t>
  </si>
  <si>
    <t>Grenaffald efterår 2012</t>
  </si>
  <si>
    <t>Grenaffald forår 2012</t>
  </si>
  <si>
    <t>31.12</t>
  </si>
  <si>
    <t>Rente Toprente</t>
  </si>
  <si>
    <t>Rente Danske Indlån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</si>
</sst>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06]d\.\ mmmm\ yyyy"/>
    <numFmt numFmtId="173" formatCode="#,##0.00;[Red]#,##0.0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7" borderId="2" applyNumberFormat="0" applyAlignment="0" applyProtection="0"/>
    <xf numFmtId="0" fontId="17" fillId="18" borderId="3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17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17" borderId="15" xfId="0" applyFill="1" applyBorder="1" applyAlignment="1">
      <alignment/>
    </xf>
    <xf numFmtId="0" fontId="2" fillId="17" borderId="16" xfId="0" applyFont="1" applyFill="1" applyBorder="1" applyAlignment="1">
      <alignment/>
    </xf>
    <xf numFmtId="4" fontId="0" fillId="0" borderId="17" xfId="0" applyNumberFormat="1" applyBorder="1" applyAlignment="1">
      <alignment/>
    </xf>
    <xf numFmtId="0" fontId="8" fillId="0" borderId="0" xfId="0" applyFont="1" applyAlignment="1">
      <alignment/>
    </xf>
    <xf numFmtId="0" fontId="2" fillId="17" borderId="0" xfId="0" applyFont="1" applyFill="1" applyAlignment="1">
      <alignment/>
    </xf>
    <xf numFmtId="0" fontId="9" fillId="0" borderId="0" xfId="0" applyFont="1" applyAlignment="1">
      <alignment/>
    </xf>
    <xf numFmtId="0" fontId="0" fillId="1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24" borderId="15" xfId="15" applyFont="1" applyFill="1" applyBorder="1" applyAlignment="1">
      <alignment/>
    </xf>
    <xf numFmtId="43" fontId="0" fillId="24" borderId="18" xfId="15" applyFont="1" applyFill="1" applyBorder="1" applyAlignment="1">
      <alignment/>
    </xf>
    <xf numFmtId="43" fontId="2" fillId="24" borderId="18" xfId="15" applyFont="1" applyFill="1" applyBorder="1" applyAlignment="1">
      <alignment/>
    </xf>
    <xf numFmtId="43" fontId="5" fillId="24" borderId="10" xfId="15" applyFont="1" applyFill="1" applyBorder="1" applyAlignment="1">
      <alignment/>
    </xf>
    <xf numFmtId="43" fontId="5" fillId="24" borderId="0" xfId="15" applyFont="1" applyFill="1" applyBorder="1" applyAlignment="1">
      <alignment/>
    </xf>
    <xf numFmtId="43" fontId="5" fillId="24" borderId="12" xfId="15" applyFont="1" applyFill="1" applyBorder="1" applyAlignment="1">
      <alignment/>
    </xf>
    <xf numFmtId="43" fontId="5" fillId="24" borderId="14" xfId="15" applyFont="1" applyFill="1" applyBorder="1" applyAlignment="1">
      <alignment/>
    </xf>
    <xf numFmtId="43" fontId="0" fillId="17" borderId="15" xfId="15" applyFont="1" applyFill="1" applyBorder="1" applyAlignment="1">
      <alignment/>
    </xf>
    <xf numFmtId="43" fontId="0" fillId="17" borderId="16" xfId="15" applyFont="1" applyFill="1" applyBorder="1" applyAlignment="1">
      <alignment/>
    </xf>
    <xf numFmtId="43" fontId="0" fillId="17" borderId="18" xfId="15" applyFont="1" applyFill="1" applyBorder="1" applyAlignment="1">
      <alignment/>
    </xf>
    <xf numFmtId="43" fontId="0" fillId="0" borderId="10" xfId="15" applyFont="1" applyBorder="1" applyAlignment="1">
      <alignment/>
    </xf>
    <xf numFmtId="43" fontId="0" fillId="0" borderId="11" xfId="15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12" xfId="15" applyFont="1" applyBorder="1" applyAlignment="1">
      <alignment/>
    </xf>
    <xf numFmtId="43" fontId="0" fillId="0" borderId="13" xfId="15" applyFont="1" applyBorder="1" applyAlignment="1">
      <alignment/>
    </xf>
    <xf numFmtId="43" fontId="0" fillId="0" borderId="14" xfId="15" applyFont="1" applyBorder="1" applyAlignment="1">
      <alignment/>
    </xf>
    <xf numFmtId="43" fontId="0" fillId="17" borderId="0" xfId="15" applyFont="1" applyFill="1" applyAlignment="1">
      <alignment/>
    </xf>
    <xf numFmtId="43" fontId="0" fillId="17" borderId="19" xfId="15" applyFont="1" applyFill="1" applyBorder="1" applyAlignment="1">
      <alignment/>
    </xf>
    <xf numFmtId="43" fontId="0" fillId="17" borderId="11" xfId="15" applyFont="1" applyFill="1" applyBorder="1" applyAlignment="1">
      <alignment/>
    </xf>
    <xf numFmtId="43" fontId="2" fillId="17" borderId="10" xfId="15" applyFont="1" applyFill="1" applyBorder="1" applyAlignment="1">
      <alignment/>
    </xf>
    <xf numFmtId="43" fontId="2" fillId="17" borderId="11" xfId="15" applyFont="1" applyFill="1" applyBorder="1" applyAlignment="1">
      <alignment/>
    </xf>
    <xf numFmtId="43" fontId="2" fillId="17" borderId="0" xfId="15" applyFont="1" applyFill="1" applyAlignment="1">
      <alignment/>
    </xf>
    <xf numFmtId="43" fontId="2" fillId="17" borderId="20" xfId="15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43" fontId="2" fillId="17" borderId="0" xfId="15" applyFont="1" applyFill="1" applyBorder="1" applyAlignment="1">
      <alignment/>
    </xf>
    <xf numFmtId="43" fontId="0" fillId="0" borderId="0" xfId="15" applyFont="1" applyBorder="1" applyAlignment="1">
      <alignment vertical="center"/>
    </xf>
    <xf numFmtId="43" fontId="5" fillId="24" borderId="14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6" fontId="0" fillId="0" borderId="0" xfId="0" applyNumberFormat="1" applyBorder="1" applyAlignment="1">
      <alignment horizontal="center"/>
    </xf>
    <xf numFmtId="0" fontId="4" fillId="25" borderId="0" xfId="0" applyFont="1" applyFill="1" applyAlignment="1">
      <alignment/>
    </xf>
    <xf numFmtId="0" fontId="0" fillId="25" borderId="0" xfId="0" applyFill="1" applyAlignment="1">
      <alignment/>
    </xf>
    <xf numFmtId="43" fontId="5" fillId="17" borderId="12" xfId="15" applyFont="1" applyFill="1" applyBorder="1" applyAlignment="1">
      <alignment/>
    </xf>
    <xf numFmtId="43" fontId="5" fillId="17" borderId="13" xfId="15" applyFont="1" applyFill="1" applyBorder="1" applyAlignment="1">
      <alignment/>
    </xf>
    <xf numFmtId="43" fontId="5" fillId="17" borderId="14" xfId="15" applyFont="1" applyFill="1" applyBorder="1" applyAlignment="1">
      <alignment/>
    </xf>
    <xf numFmtId="43" fontId="2" fillId="17" borderId="14" xfId="15" applyFont="1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17" borderId="0" xfId="0" applyFill="1" applyAlignment="1">
      <alignment/>
    </xf>
    <xf numFmtId="0" fontId="5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3" fontId="5" fillId="0" borderId="15" xfId="15" applyFont="1" applyBorder="1" applyAlignment="1">
      <alignment horizontal="center"/>
    </xf>
    <xf numFmtId="43" fontId="0" fillId="0" borderId="10" xfId="15" applyFont="1" applyBorder="1" applyAlignment="1">
      <alignment horizontal="center"/>
    </xf>
    <xf numFmtId="43" fontId="0" fillId="0" borderId="12" xfId="15" applyFont="1" applyBorder="1" applyAlignment="1">
      <alignment horizontal="center"/>
    </xf>
    <xf numFmtId="43" fontId="5" fillId="0" borderId="16" xfId="15" applyFont="1" applyBorder="1" applyAlignment="1">
      <alignment horizontal="center"/>
    </xf>
    <xf numFmtId="43" fontId="0" fillId="0" borderId="11" xfId="15" applyFont="1" applyBorder="1" applyAlignment="1">
      <alignment horizontal="center"/>
    </xf>
    <xf numFmtId="43" fontId="0" fillId="0" borderId="13" xfId="15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17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D1">
      <pane ySplit="6" topLeftCell="BM7" activePane="bottomLeft" state="frozen"/>
      <selection pane="topLeft" activeCell="A1" sqref="A1"/>
      <selection pane="bottomLeft" activeCell="S18" sqref="S18"/>
    </sheetView>
  </sheetViews>
  <sheetFormatPr defaultColWidth="9.140625" defaultRowHeight="12.75"/>
  <cols>
    <col min="1" max="1" width="4.140625" style="0" customWidth="1"/>
    <col min="2" max="2" width="9.00390625" style="21" customWidth="1"/>
    <col min="3" max="3" width="26.57421875" style="0" customWidth="1"/>
    <col min="4" max="5" width="10.140625" style="38" customWidth="1"/>
    <col min="6" max="6" width="11.28125" style="38" customWidth="1"/>
    <col min="7" max="9" width="11.7109375" style="38" customWidth="1"/>
    <col min="10" max="12" width="10.7109375" style="38" customWidth="1"/>
    <col min="13" max="21" width="10.140625" style="38" customWidth="1"/>
    <col min="22" max="22" width="13.421875" style="0" customWidth="1"/>
    <col min="23" max="23" width="13.7109375" style="0" customWidth="1"/>
    <col min="24" max="24" width="15.421875" style="0" customWidth="1"/>
  </cols>
  <sheetData>
    <row r="1" spans="1:22" ht="24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t="s">
        <v>65</v>
      </c>
    </row>
    <row r="2" spans="1:24" ht="16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t="s">
        <v>63</v>
      </c>
      <c r="W2" t="s">
        <v>64</v>
      </c>
      <c r="X2" t="s">
        <v>66</v>
      </c>
    </row>
    <row r="3" spans="1:21" ht="14.25" customHeight="1">
      <c r="A3" s="1"/>
      <c r="B3" s="20"/>
      <c r="C3" s="1"/>
      <c r="D3" s="63" t="s">
        <v>3</v>
      </c>
      <c r="E3" s="63"/>
      <c r="F3" s="63" t="s">
        <v>4</v>
      </c>
      <c r="G3" s="63"/>
      <c r="H3" s="63" t="s">
        <v>62</v>
      </c>
      <c r="I3" s="63"/>
      <c r="J3" s="63" t="s">
        <v>5</v>
      </c>
      <c r="K3" s="63"/>
      <c r="L3" s="60" t="s">
        <v>8</v>
      </c>
      <c r="M3" s="61"/>
      <c r="N3" s="60" t="s">
        <v>38</v>
      </c>
      <c r="O3" s="62"/>
      <c r="P3" s="62"/>
      <c r="Q3" s="62"/>
      <c r="R3" s="62"/>
      <c r="S3" s="62"/>
      <c r="T3" s="62"/>
      <c r="U3" s="62"/>
    </row>
    <row r="4" spans="1:21" ht="12.75">
      <c r="A4" s="66" t="s">
        <v>61</v>
      </c>
      <c r="B4" s="69" t="s">
        <v>0</v>
      </c>
      <c r="C4" s="72" t="s">
        <v>1</v>
      </c>
      <c r="D4" s="75" t="s">
        <v>2</v>
      </c>
      <c r="E4" s="78" t="s">
        <v>33</v>
      </c>
      <c r="F4" s="75" t="s">
        <v>2</v>
      </c>
      <c r="G4" s="78" t="s">
        <v>33</v>
      </c>
      <c r="H4" s="75" t="s">
        <v>2</v>
      </c>
      <c r="I4" s="78" t="s">
        <v>33</v>
      </c>
      <c r="J4" s="75" t="s">
        <v>2</v>
      </c>
      <c r="K4" s="78" t="s">
        <v>33</v>
      </c>
      <c r="L4" s="26" t="s">
        <v>40</v>
      </c>
      <c r="M4" s="27"/>
      <c r="N4" s="26"/>
      <c r="O4" s="27"/>
      <c r="P4" s="27"/>
      <c r="Q4" s="27"/>
      <c r="R4" s="27"/>
      <c r="S4" s="27"/>
      <c r="T4" s="28" t="s">
        <v>54</v>
      </c>
      <c r="U4" s="28"/>
    </row>
    <row r="5" spans="1:21" ht="12.75">
      <c r="A5" s="67"/>
      <c r="B5" s="70"/>
      <c r="C5" s="73"/>
      <c r="D5" s="76"/>
      <c r="E5" s="79"/>
      <c r="F5" s="76"/>
      <c r="G5" s="79"/>
      <c r="H5" s="76"/>
      <c r="I5" s="79"/>
      <c r="J5" s="76"/>
      <c r="K5" s="79"/>
      <c r="L5" s="29" t="s">
        <v>41</v>
      </c>
      <c r="M5" s="30" t="s">
        <v>42</v>
      </c>
      <c r="N5" s="29" t="s">
        <v>44</v>
      </c>
      <c r="O5" s="30" t="s">
        <v>46</v>
      </c>
      <c r="P5" s="30" t="s">
        <v>48</v>
      </c>
      <c r="Q5" s="30" t="s">
        <v>50</v>
      </c>
      <c r="R5" s="30" t="s">
        <v>60</v>
      </c>
      <c r="S5" s="30" t="s">
        <v>52</v>
      </c>
      <c r="T5" s="30" t="s">
        <v>55</v>
      </c>
      <c r="U5" s="30"/>
    </row>
    <row r="6" spans="1:21" ht="12.75">
      <c r="A6" s="68"/>
      <c r="B6" s="71"/>
      <c r="C6" s="74"/>
      <c r="D6" s="77"/>
      <c r="E6" s="80"/>
      <c r="F6" s="77"/>
      <c r="G6" s="80"/>
      <c r="H6" s="77"/>
      <c r="I6" s="80"/>
      <c r="J6" s="77"/>
      <c r="K6" s="80"/>
      <c r="L6" s="29" t="s">
        <v>57</v>
      </c>
      <c r="M6" s="30" t="s">
        <v>43</v>
      </c>
      <c r="N6" s="31" t="s">
        <v>45</v>
      </c>
      <c r="O6" s="32" t="s">
        <v>47</v>
      </c>
      <c r="P6" s="32" t="s">
        <v>49</v>
      </c>
      <c r="Q6" s="32" t="s">
        <v>51</v>
      </c>
      <c r="R6" s="32" t="s">
        <v>58</v>
      </c>
      <c r="S6" s="32" t="s">
        <v>53</v>
      </c>
      <c r="T6" s="32" t="s">
        <v>56</v>
      </c>
      <c r="U6" s="54" t="s">
        <v>37</v>
      </c>
    </row>
    <row r="7" spans="1:21" ht="15" customHeight="1">
      <c r="A7" s="14"/>
      <c r="B7" s="23"/>
      <c r="C7" s="15" t="s">
        <v>32</v>
      </c>
      <c r="D7" s="33">
        <v>281.2</v>
      </c>
      <c r="E7" s="34"/>
      <c r="F7" s="33">
        <v>50589.16</v>
      </c>
      <c r="G7" s="34"/>
      <c r="H7" s="35">
        <v>101612.33</v>
      </c>
      <c r="I7" s="35"/>
      <c r="J7" s="33"/>
      <c r="K7" s="34">
        <v>7931.12</v>
      </c>
      <c r="L7" s="33"/>
      <c r="M7" s="34"/>
      <c r="N7" s="35"/>
      <c r="O7" s="35"/>
      <c r="P7" s="35"/>
      <c r="Q7" s="35"/>
      <c r="R7" s="35"/>
      <c r="S7" s="35"/>
      <c r="T7" s="35"/>
      <c r="U7" s="35"/>
    </row>
    <row r="8" spans="1:24" ht="15" customHeight="1">
      <c r="A8" s="2">
        <v>1</v>
      </c>
      <c r="B8" s="57" t="s">
        <v>83</v>
      </c>
      <c r="C8" s="3" t="s">
        <v>84</v>
      </c>
      <c r="D8" s="36"/>
      <c r="E8" s="37"/>
      <c r="F8" s="36"/>
      <c r="G8" s="37"/>
      <c r="J8" s="36">
        <v>31200</v>
      </c>
      <c r="K8" s="37"/>
      <c r="L8" s="36">
        <v>31200</v>
      </c>
      <c r="M8" s="37"/>
      <c r="N8" s="39"/>
      <c r="O8" s="39"/>
      <c r="P8" s="39"/>
      <c r="Q8" s="39"/>
      <c r="R8" s="39"/>
      <c r="S8" s="39"/>
      <c r="T8" s="39"/>
      <c r="U8" s="55"/>
      <c r="V8" s="55">
        <f>SUM(N8:U8)-L8-M8</f>
        <v>-31200</v>
      </c>
      <c r="W8" s="55">
        <f>+D8+F8+H8+J8-E8-G8-I8-K8</f>
        <v>31200</v>
      </c>
      <c r="X8" s="56">
        <f>SUM(V8:W8)</f>
        <v>0</v>
      </c>
    </row>
    <row r="9" spans="1:24" ht="12.75">
      <c r="A9">
        <v>2</v>
      </c>
      <c r="B9" s="21" t="s">
        <v>72</v>
      </c>
      <c r="C9" t="s">
        <v>73</v>
      </c>
      <c r="D9" s="36"/>
      <c r="E9" s="37"/>
      <c r="G9" s="37"/>
      <c r="J9" s="36"/>
      <c r="K9" s="37">
        <v>322.5</v>
      </c>
      <c r="M9" s="37"/>
      <c r="U9" s="38">
        <v>322.5</v>
      </c>
      <c r="V9" s="55">
        <f aca="true" t="shared" si="0" ref="V9:V53">SUM(N9:U9)-L9-M9</f>
        <v>322.5</v>
      </c>
      <c r="W9" s="55">
        <f aca="true" t="shared" si="1" ref="W9:W53">+D9+F9+H9+J9-E9-G9-I9-K9</f>
        <v>-322.5</v>
      </c>
      <c r="X9" s="56">
        <f aca="true" t="shared" si="2" ref="X9:X53">SUM(V9:W9)</f>
        <v>0</v>
      </c>
    </row>
    <row r="10" spans="1:24" ht="15" customHeight="1">
      <c r="A10" s="2">
        <v>3</v>
      </c>
      <c r="B10" s="24" t="s">
        <v>74</v>
      </c>
      <c r="C10" s="3" t="s">
        <v>85</v>
      </c>
      <c r="D10" s="36"/>
      <c r="E10" s="37"/>
      <c r="F10" s="36"/>
      <c r="G10" s="37"/>
      <c r="J10" s="36">
        <v>800</v>
      </c>
      <c r="K10" s="37"/>
      <c r="L10" s="36">
        <v>800</v>
      </c>
      <c r="M10" s="37"/>
      <c r="N10" s="39"/>
      <c r="O10" s="39"/>
      <c r="P10" s="39"/>
      <c r="Q10" s="39"/>
      <c r="R10" s="39"/>
      <c r="S10" s="39"/>
      <c r="T10" s="39"/>
      <c r="U10" s="39"/>
      <c r="V10" s="55">
        <f t="shared" si="0"/>
        <v>-800</v>
      </c>
      <c r="W10" s="55">
        <f t="shared" si="1"/>
        <v>800</v>
      </c>
      <c r="X10" s="56">
        <f t="shared" si="2"/>
        <v>0</v>
      </c>
    </row>
    <row r="11" spans="1:24" ht="15" customHeight="1">
      <c r="A11" s="2">
        <v>4</v>
      </c>
      <c r="B11" s="24" t="s">
        <v>74</v>
      </c>
      <c r="C11" s="3" t="s">
        <v>16</v>
      </c>
      <c r="D11" s="36"/>
      <c r="E11" s="37"/>
      <c r="F11" s="36"/>
      <c r="G11" s="37"/>
      <c r="J11" s="36"/>
      <c r="K11" s="37">
        <v>2815</v>
      </c>
      <c r="L11" s="36"/>
      <c r="M11" s="37"/>
      <c r="N11" s="39"/>
      <c r="O11" s="39"/>
      <c r="P11" s="39"/>
      <c r="Q11" s="39"/>
      <c r="R11" s="39"/>
      <c r="S11" s="39">
        <v>2815</v>
      </c>
      <c r="T11" s="39"/>
      <c r="U11" s="39"/>
      <c r="V11" s="55">
        <f t="shared" si="0"/>
        <v>2815</v>
      </c>
      <c r="W11" s="55">
        <f t="shared" si="1"/>
        <v>-2815</v>
      </c>
      <c r="X11" s="56">
        <f t="shared" si="2"/>
        <v>0</v>
      </c>
    </row>
    <row r="12" spans="1:24" ht="15" customHeight="1">
      <c r="A12" s="2">
        <v>5</v>
      </c>
      <c r="B12" s="25" t="s">
        <v>75</v>
      </c>
      <c r="C12" s="3" t="s">
        <v>88</v>
      </c>
      <c r="D12" s="36"/>
      <c r="E12" s="37"/>
      <c r="F12" s="36"/>
      <c r="G12" s="37"/>
      <c r="J12" s="36"/>
      <c r="K12" s="37">
        <v>3325</v>
      </c>
      <c r="L12" s="36"/>
      <c r="M12" s="37"/>
      <c r="N12" s="39"/>
      <c r="O12" s="39"/>
      <c r="P12" s="39">
        <v>3325</v>
      </c>
      <c r="Q12" s="39"/>
      <c r="R12" s="39"/>
      <c r="S12" s="39"/>
      <c r="T12" s="39"/>
      <c r="U12" s="39"/>
      <c r="V12" s="55">
        <f t="shared" si="0"/>
        <v>3325</v>
      </c>
      <c r="W12" s="55">
        <f>+D12+F12+H12+J12-E12-G12-I12-K12</f>
        <v>-3325</v>
      </c>
      <c r="X12" s="56">
        <f t="shared" si="2"/>
        <v>0</v>
      </c>
    </row>
    <row r="13" spans="1:24" ht="15" customHeight="1">
      <c r="A13" s="2">
        <v>6</v>
      </c>
      <c r="B13" s="24" t="s">
        <v>76</v>
      </c>
      <c r="C13" s="3" t="s">
        <v>77</v>
      </c>
      <c r="D13" s="36"/>
      <c r="E13" s="37"/>
      <c r="F13" s="36"/>
      <c r="G13" s="37"/>
      <c r="H13" s="39"/>
      <c r="I13" s="39"/>
      <c r="J13" s="36"/>
      <c r="K13" s="37">
        <v>300</v>
      </c>
      <c r="L13" s="36"/>
      <c r="M13" s="37"/>
      <c r="N13" s="39"/>
      <c r="O13" s="39">
        <v>300</v>
      </c>
      <c r="P13" s="39"/>
      <c r="Q13" s="39"/>
      <c r="R13" s="39"/>
      <c r="S13" s="39"/>
      <c r="T13" s="39"/>
      <c r="U13" s="39"/>
      <c r="V13" s="55">
        <f t="shared" si="0"/>
        <v>300</v>
      </c>
      <c r="W13" s="55">
        <f t="shared" si="1"/>
        <v>-300</v>
      </c>
      <c r="X13" s="56">
        <f t="shared" si="2"/>
        <v>0</v>
      </c>
    </row>
    <row r="14" spans="1:24" ht="15.75" customHeight="1">
      <c r="A14" s="2">
        <v>7</v>
      </c>
      <c r="B14" s="25" t="s">
        <v>78</v>
      </c>
      <c r="C14" s="3" t="s">
        <v>79</v>
      </c>
      <c r="D14" s="36"/>
      <c r="E14" s="37"/>
      <c r="F14" s="36"/>
      <c r="G14" s="37"/>
      <c r="J14" s="36"/>
      <c r="K14" s="37">
        <v>810</v>
      </c>
      <c r="L14" s="36"/>
      <c r="M14" s="37"/>
      <c r="N14" s="39"/>
      <c r="O14" s="53"/>
      <c r="P14" s="39"/>
      <c r="Q14" s="39"/>
      <c r="R14" s="39"/>
      <c r="S14" s="39"/>
      <c r="T14" s="39">
        <v>810</v>
      </c>
      <c r="U14" s="39"/>
      <c r="V14" s="55">
        <f t="shared" si="0"/>
        <v>810</v>
      </c>
      <c r="W14" s="55">
        <f t="shared" si="1"/>
        <v>-810</v>
      </c>
      <c r="X14" s="56">
        <f t="shared" si="2"/>
        <v>0</v>
      </c>
    </row>
    <row r="15" spans="1:24" ht="15" customHeight="1">
      <c r="A15" s="2">
        <v>8</v>
      </c>
      <c r="B15" s="25" t="s">
        <v>80</v>
      </c>
      <c r="C15" s="3" t="s">
        <v>81</v>
      </c>
      <c r="D15" s="36"/>
      <c r="E15" s="37"/>
      <c r="F15" s="36"/>
      <c r="G15" s="37"/>
      <c r="J15" s="36"/>
      <c r="K15" s="37">
        <v>248</v>
      </c>
      <c r="L15" s="36"/>
      <c r="M15" s="37"/>
      <c r="N15" s="39"/>
      <c r="O15" s="53"/>
      <c r="P15" s="39"/>
      <c r="Q15" s="39"/>
      <c r="R15" s="39"/>
      <c r="S15" s="39"/>
      <c r="T15" s="39"/>
      <c r="U15" s="39">
        <v>248</v>
      </c>
      <c r="V15" s="55">
        <f t="shared" si="0"/>
        <v>248</v>
      </c>
      <c r="W15" s="55">
        <f t="shared" si="1"/>
        <v>-248</v>
      </c>
      <c r="X15" s="56">
        <f t="shared" si="2"/>
        <v>0</v>
      </c>
    </row>
    <row r="16" spans="1:24" ht="15" customHeight="1">
      <c r="A16" s="2">
        <v>9</v>
      </c>
      <c r="B16" s="25" t="s">
        <v>80</v>
      </c>
      <c r="C16" s="3" t="s">
        <v>82</v>
      </c>
      <c r="D16" s="36"/>
      <c r="E16" s="37"/>
      <c r="F16" s="36"/>
      <c r="G16" s="37"/>
      <c r="J16" s="36"/>
      <c r="K16" s="37">
        <v>424</v>
      </c>
      <c r="L16" s="36"/>
      <c r="M16" s="37"/>
      <c r="N16" s="39">
        <v>40</v>
      </c>
      <c r="O16" s="39">
        <v>384</v>
      </c>
      <c r="P16" s="39"/>
      <c r="Q16" s="39"/>
      <c r="R16" s="39"/>
      <c r="S16" s="39"/>
      <c r="T16" s="39"/>
      <c r="U16" s="39"/>
      <c r="V16" s="55">
        <f t="shared" si="0"/>
        <v>424</v>
      </c>
      <c r="W16" s="55">
        <f t="shared" si="1"/>
        <v>-424</v>
      </c>
      <c r="X16" s="56">
        <f t="shared" si="2"/>
        <v>0</v>
      </c>
    </row>
    <row r="17" spans="1:24" ht="15" customHeight="1">
      <c r="A17" s="2">
        <v>10</v>
      </c>
      <c r="B17" s="25" t="s">
        <v>86</v>
      </c>
      <c r="C17" s="3" t="s">
        <v>85</v>
      </c>
      <c r="D17" s="36"/>
      <c r="E17" s="37"/>
      <c r="F17" s="36"/>
      <c r="G17" s="37"/>
      <c r="J17" s="36">
        <v>800</v>
      </c>
      <c r="K17" s="37"/>
      <c r="L17" s="36">
        <v>800</v>
      </c>
      <c r="M17" s="37"/>
      <c r="N17" s="39"/>
      <c r="O17" s="39"/>
      <c r="P17" s="39"/>
      <c r="Q17" s="39"/>
      <c r="R17" s="39"/>
      <c r="S17" s="39"/>
      <c r="T17" s="39"/>
      <c r="U17" s="39"/>
      <c r="V17" s="55">
        <f t="shared" si="0"/>
        <v>-800</v>
      </c>
      <c r="W17" s="55">
        <f t="shared" si="1"/>
        <v>800</v>
      </c>
      <c r="X17" s="56">
        <f t="shared" si="2"/>
        <v>0</v>
      </c>
    </row>
    <row r="18" spans="1:24" ht="15" customHeight="1">
      <c r="A18" s="2">
        <v>11</v>
      </c>
      <c r="B18" s="25" t="s">
        <v>86</v>
      </c>
      <c r="C18" s="3" t="s">
        <v>87</v>
      </c>
      <c r="D18" s="36"/>
      <c r="E18" s="37"/>
      <c r="F18" s="36"/>
      <c r="G18" s="37"/>
      <c r="J18" s="36"/>
      <c r="K18" s="37">
        <v>12350</v>
      </c>
      <c r="L18" s="36"/>
      <c r="M18" s="37"/>
      <c r="N18" s="39"/>
      <c r="O18" s="39"/>
      <c r="P18" s="39">
        <v>12350</v>
      </c>
      <c r="Q18" s="39"/>
      <c r="R18" s="39"/>
      <c r="S18" s="39"/>
      <c r="T18" s="39"/>
      <c r="U18" s="39"/>
      <c r="V18" s="55">
        <f t="shared" si="0"/>
        <v>12350</v>
      </c>
      <c r="W18" s="55">
        <f t="shared" si="1"/>
        <v>-12350</v>
      </c>
      <c r="X18" s="56">
        <f t="shared" si="2"/>
        <v>0</v>
      </c>
    </row>
    <row r="19" spans="1:24" ht="15" customHeight="1">
      <c r="A19" s="2">
        <v>12</v>
      </c>
      <c r="B19" s="25" t="s">
        <v>89</v>
      </c>
      <c r="C19" s="3" t="s">
        <v>90</v>
      </c>
      <c r="D19" s="36"/>
      <c r="E19" s="37"/>
      <c r="F19" s="36"/>
      <c r="G19" s="37"/>
      <c r="H19" s="39">
        <v>2794.34</v>
      </c>
      <c r="I19" s="39"/>
      <c r="J19" s="36"/>
      <c r="K19" s="37"/>
      <c r="L19" s="36"/>
      <c r="M19" s="37">
        <v>2794.34</v>
      </c>
      <c r="N19" s="39"/>
      <c r="O19" s="39"/>
      <c r="P19" s="39"/>
      <c r="Q19" s="39"/>
      <c r="R19" s="39"/>
      <c r="S19" s="39"/>
      <c r="T19" s="39"/>
      <c r="U19" s="39"/>
      <c r="V19" s="55">
        <f t="shared" si="0"/>
        <v>-2794.34</v>
      </c>
      <c r="W19" s="55">
        <f t="shared" si="1"/>
        <v>2794.34</v>
      </c>
      <c r="X19" s="56">
        <f t="shared" si="2"/>
        <v>0</v>
      </c>
    </row>
    <row r="20" spans="1:24" ht="15" customHeight="1">
      <c r="A20" s="2">
        <v>13</v>
      </c>
      <c r="B20" s="25"/>
      <c r="C20" s="3" t="s">
        <v>91</v>
      </c>
      <c r="D20" s="36"/>
      <c r="E20" s="37"/>
      <c r="F20" s="36">
        <v>128.58</v>
      </c>
      <c r="G20" s="37"/>
      <c r="H20" s="39"/>
      <c r="I20" s="39"/>
      <c r="J20" s="36"/>
      <c r="K20" s="37"/>
      <c r="L20" s="36"/>
      <c r="M20" s="37">
        <v>128.58</v>
      </c>
      <c r="N20" s="39"/>
      <c r="O20" s="39"/>
      <c r="P20" s="39"/>
      <c r="Q20" s="39"/>
      <c r="R20" s="39"/>
      <c r="S20" s="39"/>
      <c r="T20" s="39"/>
      <c r="U20" s="39"/>
      <c r="V20" s="55">
        <f t="shared" si="0"/>
        <v>-128.58</v>
      </c>
      <c r="W20" s="55">
        <f t="shared" si="1"/>
        <v>128.58</v>
      </c>
      <c r="X20" s="56">
        <f t="shared" si="2"/>
        <v>0</v>
      </c>
    </row>
    <row r="21" spans="1:24" ht="15" customHeight="1">
      <c r="A21" s="2">
        <v>14</v>
      </c>
      <c r="B21" s="50"/>
      <c r="C21" s="3"/>
      <c r="D21" s="36"/>
      <c r="E21" s="37"/>
      <c r="F21" s="39"/>
      <c r="G21" s="37"/>
      <c r="H21" s="39"/>
      <c r="I21" s="39"/>
      <c r="J21" s="36"/>
      <c r="K21" s="37"/>
      <c r="L21" s="36"/>
      <c r="M21" s="37"/>
      <c r="N21" s="39"/>
      <c r="O21" s="39"/>
      <c r="P21" s="39"/>
      <c r="Q21" s="39"/>
      <c r="R21" s="39"/>
      <c r="S21" s="39"/>
      <c r="T21" s="39"/>
      <c r="U21" s="39"/>
      <c r="V21" s="55">
        <f t="shared" si="0"/>
        <v>0</v>
      </c>
      <c r="W21" s="55">
        <f t="shared" si="1"/>
        <v>0</v>
      </c>
      <c r="X21" s="56">
        <f t="shared" si="2"/>
        <v>0</v>
      </c>
    </row>
    <row r="22" spans="1:24" ht="15" customHeight="1">
      <c r="A22" s="2">
        <v>15</v>
      </c>
      <c r="B22" s="25"/>
      <c r="C22" s="3"/>
      <c r="D22" s="36"/>
      <c r="E22" s="37"/>
      <c r="G22" s="37"/>
      <c r="H22" s="39"/>
      <c r="I22" s="39"/>
      <c r="J22" s="36"/>
      <c r="K22" s="37"/>
      <c r="L22" s="36"/>
      <c r="M22" s="37"/>
      <c r="N22" s="39"/>
      <c r="O22" s="39"/>
      <c r="P22" s="39"/>
      <c r="Q22" s="39"/>
      <c r="R22" s="39"/>
      <c r="S22" s="39"/>
      <c r="T22" s="39"/>
      <c r="U22" s="39"/>
      <c r="V22" s="55">
        <f t="shared" si="0"/>
        <v>0</v>
      </c>
      <c r="W22" s="55">
        <f t="shared" si="1"/>
        <v>0</v>
      </c>
      <c r="X22" s="56">
        <f t="shared" si="2"/>
        <v>0</v>
      </c>
    </row>
    <row r="23" spans="1:24" ht="15" customHeight="1">
      <c r="A23" s="2">
        <v>16</v>
      </c>
      <c r="B23" s="50"/>
      <c r="C23" s="3"/>
      <c r="D23" s="36"/>
      <c r="E23" s="37"/>
      <c r="G23" s="37"/>
      <c r="H23" s="39"/>
      <c r="I23" s="39"/>
      <c r="J23" s="36"/>
      <c r="K23" s="37"/>
      <c r="L23" s="36"/>
      <c r="M23" s="37"/>
      <c r="N23" s="39"/>
      <c r="O23" s="39"/>
      <c r="P23" s="39"/>
      <c r="Q23" s="39"/>
      <c r="R23" s="39"/>
      <c r="S23" s="39"/>
      <c r="T23" s="39"/>
      <c r="U23" s="39"/>
      <c r="V23" s="55">
        <f t="shared" si="0"/>
        <v>0</v>
      </c>
      <c r="W23" s="55">
        <f t="shared" si="1"/>
        <v>0</v>
      </c>
      <c r="X23" s="56">
        <f t="shared" si="2"/>
        <v>0</v>
      </c>
    </row>
    <row r="24" spans="1:24" ht="15" customHeight="1">
      <c r="A24" s="2">
        <v>17</v>
      </c>
      <c r="B24" s="25"/>
      <c r="C24" s="3"/>
      <c r="D24" s="36"/>
      <c r="E24" s="37"/>
      <c r="F24" s="36"/>
      <c r="G24" s="37"/>
      <c r="J24" s="36"/>
      <c r="K24" s="37"/>
      <c r="L24" s="36"/>
      <c r="M24" s="37"/>
      <c r="N24" s="39"/>
      <c r="O24" s="39"/>
      <c r="P24" s="39"/>
      <c r="Q24" s="39"/>
      <c r="R24" s="39"/>
      <c r="S24" s="39"/>
      <c r="T24" s="39"/>
      <c r="U24" s="39"/>
      <c r="V24" s="55">
        <f t="shared" si="0"/>
        <v>0</v>
      </c>
      <c r="W24" s="55">
        <f t="shared" si="1"/>
        <v>0</v>
      </c>
      <c r="X24" s="56">
        <f t="shared" si="2"/>
        <v>0</v>
      </c>
    </row>
    <row r="25" spans="1:24" ht="15" customHeight="1">
      <c r="A25" s="2">
        <v>18</v>
      </c>
      <c r="B25" s="25"/>
      <c r="C25" s="3"/>
      <c r="D25" s="36"/>
      <c r="E25" s="37"/>
      <c r="F25" s="39"/>
      <c r="G25" s="37"/>
      <c r="J25" s="36"/>
      <c r="K25" s="37"/>
      <c r="L25" s="36"/>
      <c r="M25" s="37"/>
      <c r="N25" s="39"/>
      <c r="O25" s="39"/>
      <c r="P25" s="39"/>
      <c r="Q25" s="39"/>
      <c r="R25" s="39"/>
      <c r="S25" s="39"/>
      <c r="T25" s="39"/>
      <c r="U25" s="39"/>
      <c r="V25" s="55">
        <f t="shared" si="0"/>
        <v>0</v>
      </c>
      <c r="W25" s="55">
        <f t="shared" si="1"/>
        <v>0</v>
      </c>
      <c r="X25" s="56">
        <f t="shared" si="2"/>
        <v>0</v>
      </c>
    </row>
    <row r="26" spans="1:24" ht="15" customHeight="1">
      <c r="A26" s="2">
        <v>19</v>
      </c>
      <c r="B26" s="25"/>
      <c r="C26" s="3"/>
      <c r="D26" s="36"/>
      <c r="E26" s="37"/>
      <c r="G26" s="37"/>
      <c r="H26" s="39"/>
      <c r="I26" s="39"/>
      <c r="J26" s="36"/>
      <c r="K26" s="37"/>
      <c r="L26" s="36"/>
      <c r="M26" s="37"/>
      <c r="N26" s="39"/>
      <c r="O26" s="39"/>
      <c r="P26" s="39"/>
      <c r="Q26" s="39"/>
      <c r="R26" s="39"/>
      <c r="S26" s="39"/>
      <c r="T26" s="39"/>
      <c r="U26" s="39"/>
      <c r="V26" s="55">
        <f t="shared" si="0"/>
        <v>0</v>
      </c>
      <c r="W26" s="55">
        <f t="shared" si="1"/>
        <v>0</v>
      </c>
      <c r="X26" s="56">
        <f t="shared" si="2"/>
        <v>0</v>
      </c>
    </row>
    <row r="27" spans="1:24" ht="15" customHeight="1">
      <c r="A27" s="2">
        <v>20</v>
      </c>
      <c r="B27" s="25"/>
      <c r="C27" s="3"/>
      <c r="D27" s="36"/>
      <c r="E27" s="37"/>
      <c r="G27" s="37"/>
      <c r="H27" s="39"/>
      <c r="I27" s="39"/>
      <c r="J27" s="36"/>
      <c r="K27" s="37"/>
      <c r="L27" s="36"/>
      <c r="M27" s="37"/>
      <c r="N27" s="39"/>
      <c r="O27" s="39"/>
      <c r="P27" s="39"/>
      <c r="Q27" s="39"/>
      <c r="R27" s="39"/>
      <c r="S27" s="39"/>
      <c r="T27" s="39"/>
      <c r="U27" s="39"/>
      <c r="V27" s="55">
        <f t="shared" si="0"/>
        <v>0</v>
      </c>
      <c r="W27" s="55">
        <f t="shared" si="1"/>
        <v>0</v>
      </c>
      <c r="X27" s="56">
        <f t="shared" si="2"/>
        <v>0</v>
      </c>
    </row>
    <row r="28" spans="1:24" ht="15" customHeight="1">
      <c r="A28" s="2">
        <v>21</v>
      </c>
      <c r="B28" s="25"/>
      <c r="C28" s="3"/>
      <c r="D28" s="36"/>
      <c r="E28" s="37"/>
      <c r="F28" s="36"/>
      <c r="G28" s="37"/>
      <c r="J28" s="36"/>
      <c r="K28" s="37"/>
      <c r="L28" s="36"/>
      <c r="M28" s="37"/>
      <c r="N28" s="39"/>
      <c r="O28" s="39"/>
      <c r="P28" s="39"/>
      <c r="Q28" s="39"/>
      <c r="R28" s="39"/>
      <c r="S28" s="39"/>
      <c r="T28" s="39"/>
      <c r="U28" s="39"/>
      <c r="V28" s="55">
        <f t="shared" si="0"/>
        <v>0</v>
      </c>
      <c r="W28" s="55">
        <f t="shared" si="1"/>
        <v>0</v>
      </c>
      <c r="X28" s="56">
        <f t="shared" si="2"/>
        <v>0</v>
      </c>
    </row>
    <row r="29" spans="1:24" ht="15" customHeight="1">
      <c r="A29" s="2">
        <v>22</v>
      </c>
      <c r="B29" s="25"/>
      <c r="C29" s="3"/>
      <c r="D29" s="36"/>
      <c r="E29" s="37"/>
      <c r="F29" s="36"/>
      <c r="G29" s="37"/>
      <c r="J29" s="36"/>
      <c r="K29" s="37"/>
      <c r="L29" s="36"/>
      <c r="M29" s="37"/>
      <c r="N29" s="39"/>
      <c r="O29" s="39"/>
      <c r="P29" s="39"/>
      <c r="Q29" s="39"/>
      <c r="R29" s="39"/>
      <c r="S29" s="39"/>
      <c r="T29" s="39"/>
      <c r="U29" s="39"/>
      <c r="V29" s="55">
        <f t="shared" si="0"/>
        <v>0</v>
      </c>
      <c r="W29" s="55">
        <f t="shared" si="1"/>
        <v>0</v>
      </c>
      <c r="X29" s="56">
        <f t="shared" si="2"/>
        <v>0</v>
      </c>
    </row>
    <row r="30" spans="1:24" ht="15" customHeight="1">
      <c r="A30" s="2">
        <v>23</v>
      </c>
      <c r="B30" s="25"/>
      <c r="C30" s="3"/>
      <c r="D30" s="36"/>
      <c r="E30" s="37"/>
      <c r="F30" s="36"/>
      <c r="G30" s="37"/>
      <c r="J30" s="36"/>
      <c r="K30" s="37"/>
      <c r="L30" s="36"/>
      <c r="M30" s="37"/>
      <c r="N30" s="39"/>
      <c r="O30" s="39"/>
      <c r="P30" s="39"/>
      <c r="Q30" s="39"/>
      <c r="R30" s="39"/>
      <c r="S30" s="39"/>
      <c r="T30" s="39"/>
      <c r="U30" s="39"/>
      <c r="V30" s="55">
        <f t="shared" si="0"/>
        <v>0</v>
      </c>
      <c r="W30" s="55">
        <f t="shared" si="1"/>
        <v>0</v>
      </c>
      <c r="X30" s="56">
        <f t="shared" si="2"/>
        <v>0</v>
      </c>
    </row>
    <row r="31" spans="1:24" ht="15" customHeight="1">
      <c r="A31" s="2">
        <v>24</v>
      </c>
      <c r="B31" s="25"/>
      <c r="C31" s="3"/>
      <c r="D31" s="36"/>
      <c r="E31" s="37"/>
      <c r="F31" s="36"/>
      <c r="G31" s="37"/>
      <c r="J31" s="36"/>
      <c r="K31" s="37"/>
      <c r="L31" s="36"/>
      <c r="M31" s="37"/>
      <c r="N31" s="39"/>
      <c r="O31" s="39"/>
      <c r="P31" s="39"/>
      <c r="Q31" s="39"/>
      <c r="R31" s="39"/>
      <c r="S31" s="39"/>
      <c r="T31" s="39"/>
      <c r="U31" s="39"/>
      <c r="V31" s="55">
        <f t="shared" si="0"/>
        <v>0</v>
      </c>
      <c r="W31" s="55">
        <f t="shared" si="1"/>
        <v>0</v>
      </c>
      <c r="X31" s="56">
        <f t="shared" si="2"/>
        <v>0</v>
      </c>
    </row>
    <row r="32" spans="1:24" ht="15" customHeight="1">
      <c r="A32" s="2">
        <v>25</v>
      </c>
      <c r="B32" s="25"/>
      <c r="C32" s="3"/>
      <c r="D32" s="36"/>
      <c r="E32" s="37"/>
      <c r="F32" s="36"/>
      <c r="G32" s="37"/>
      <c r="J32" s="36"/>
      <c r="K32" s="37"/>
      <c r="L32" s="36"/>
      <c r="M32" s="37"/>
      <c r="N32" s="39"/>
      <c r="O32" s="39"/>
      <c r="P32" s="39"/>
      <c r="Q32" s="39"/>
      <c r="R32" s="39"/>
      <c r="S32" s="39"/>
      <c r="T32" s="39"/>
      <c r="U32" s="39"/>
      <c r="V32" s="55">
        <f t="shared" si="0"/>
        <v>0</v>
      </c>
      <c r="W32" s="55">
        <f t="shared" si="1"/>
        <v>0</v>
      </c>
      <c r="X32" s="56">
        <f t="shared" si="2"/>
        <v>0</v>
      </c>
    </row>
    <row r="33" spans="1:24" ht="15" customHeight="1">
      <c r="A33" s="2">
        <v>26</v>
      </c>
      <c r="B33" s="25"/>
      <c r="C33" s="3"/>
      <c r="D33" s="36"/>
      <c r="E33" s="37"/>
      <c r="F33" s="36"/>
      <c r="G33" s="37"/>
      <c r="J33" s="36"/>
      <c r="K33" s="37"/>
      <c r="L33" s="36"/>
      <c r="M33" s="37"/>
      <c r="N33" s="39"/>
      <c r="O33" s="39"/>
      <c r="P33" s="39"/>
      <c r="Q33" s="39"/>
      <c r="R33" s="39"/>
      <c r="S33" s="39"/>
      <c r="T33" s="39"/>
      <c r="U33" s="39"/>
      <c r="V33" s="55">
        <f t="shared" si="0"/>
        <v>0</v>
      </c>
      <c r="W33" s="55">
        <f t="shared" si="1"/>
        <v>0</v>
      </c>
      <c r="X33" s="56">
        <f t="shared" si="2"/>
        <v>0</v>
      </c>
    </row>
    <row r="34" spans="1:24" ht="15" customHeight="1">
      <c r="A34" s="2">
        <v>27</v>
      </c>
      <c r="B34" s="25"/>
      <c r="C34" s="3"/>
      <c r="D34" s="36"/>
      <c r="E34" s="37"/>
      <c r="F34" s="36"/>
      <c r="G34" s="37"/>
      <c r="J34" s="36"/>
      <c r="K34" s="37"/>
      <c r="L34" s="36"/>
      <c r="M34" s="37"/>
      <c r="N34" s="39"/>
      <c r="O34" s="39"/>
      <c r="P34" s="39"/>
      <c r="Q34" s="39"/>
      <c r="R34" s="39"/>
      <c r="S34" s="39"/>
      <c r="T34" s="39"/>
      <c r="U34" s="39"/>
      <c r="V34" s="55">
        <f t="shared" si="0"/>
        <v>0</v>
      </c>
      <c r="W34" s="55">
        <f t="shared" si="1"/>
        <v>0</v>
      </c>
      <c r="X34" s="56">
        <f t="shared" si="2"/>
        <v>0</v>
      </c>
    </row>
    <row r="35" spans="1:24" ht="15" customHeight="1">
      <c r="A35" s="2">
        <v>28</v>
      </c>
      <c r="B35" s="25"/>
      <c r="C35" s="3"/>
      <c r="D35" s="36"/>
      <c r="E35" s="37"/>
      <c r="F35" s="36"/>
      <c r="G35" s="37"/>
      <c r="J35" s="36"/>
      <c r="K35" s="37"/>
      <c r="L35" s="36"/>
      <c r="M35" s="37"/>
      <c r="N35" s="39"/>
      <c r="O35" s="39"/>
      <c r="P35" s="39"/>
      <c r="Q35" s="39"/>
      <c r="R35" s="39"/>
      <c r="S35" s="39"/>
      <c r="T35" s="39"/>
      <c r="U35" s="39"/>
      <c r="V35" s="55">
        <f t="shared" si="0"/>
        <v>0</v>
      </c>
      <c r="W35" s="55">
        <f t="shared" si="1"/>
        <v>0</v>
      </c>
      <c r="X35" s="56">
        <f t="shared" si="2"/>
        <v>0</v>
      </c>
    </row>
    <row r="36" spans="1:24" ht="15" customHeight="1">
      <c r="A36" s="2">
        <v>29</v>
      </c>
      <c r="B36" s="25"/>
      <c r="C36" s="3"/>
      <c r="D36" s="36"/>
      <c r="E36" s="37"/>
      <c r="F36" s="36"/>
      <c r="G36" s="37"/>
      <c r="J36" s="36"/>
      <c r="K36" s="37"/>
      <c r="L36" s="36"/>
      <c r="M36" s="37"/>
      <c r="N36" s="39"/>
      <c r="O36" s="39"/>
      <c r="P36" s="39"/>
      <c r="Q36" s="39"/>
      <c r="R36" s="39"/>
      <c r="S36" s="39"/>
      <c r="T36" s="39"/>
      <c r="U36" s="39"/>
      <c r="V36" s="55">
        <f t="shared" si="0"/>
        <v>0</v>
      </c>
      <c r="W36" s="55">
        <f t="shared" si="1"/>
        <v>0</v>
      </c>
      <c r="X36" s="56">
        <f t="shared" si="2"/>
        <v>0</v>
      </c>
    </row>
    <row r="37" spans="1:24" ht="15" customHeight="1">
      <c r="A37" s="2">
        <v>30</v>
      </c>
      <c r="B37" s="25"/>
      <c r="C37" s="3"/>
      <c r="D37" s="36"/>
      <c r="E37" s="37"/>
      <c r="F37" s="36"/>
      <c r="G37" s="37"/>
      <c r="H37" s="39"/>
      <c r="I37" s="39"/>
      <c r="J37" s="36"/>
      <c r="K37" s="37"/>
      <c r="L37" s="36"/>
      <c r="M37" s="37"/>
      <c r="N37" s="39"/>
      <c r="O37" s="39"/>
      <c r="P37" s="39"/>
      <c r="Q37" s="39"/>
      <c r="R37" s="39"/>
      <c r="S37" s="39"/>
      <c r="T37" s="39"/>
      <c r="U37" s="39"/>
      <c r="V37" s="55">
        <f t="shared" si="0"/>
        <v>0</v>
      </c>
      <c r="W37" s="55">
        <f t="shared" si="1"/>
        <v>0</v>
      </c>
      <c r="X37" s="56">
        <f t="shared" si="2"/>
        <v>0</v>
      </c>
    </row>
    <row r="38" spans="1:24" ht="15" customHeight="1">
      <c r="A38" s="2">
        <v>31</v>
      </c>
      <c r="B38" s="25"/>
      <c r="C38" s="3"/>
      <c r="D38" s="36"/>
      <c r="E38" s="37"/>
      <c r="F38" s="36"/>
      <c r="G38" s="37"/>
      <c r="J38" s="36"/>
      <c r="L38" s="36"/>
      <c r="M38" s="37"/>
      <c r="N38" s="39"/>
      <c r="O38" s="39"/>
      <c r="P38" s="39"/>
      <c r="Q38" s="39"/>
      <c r="R38" s="39"/>
      <c r="S38" s="39"/>
      <c r="T38" s="39"/>
      <c r="U38" s="39"/>
      <c r="V38" s="55">
        <f t="shared" si="0"/>
        <v>0</v>
      </c>
      <c r="W38" s="55">
        <f t="shared" si="1"/>
        <v>0</v>
      </c>
      <c r="X38" s="56">
        <f t="shared" si="2"/>
        <v>0</v>
      </c>
    </row>
    <row r="39" spans="1:24" ht="15" customHeight="1">
      <c r="A39" s="2">
        <v>32</v>
      </c>
      <c r="B39" s="24"/>
      <c r="C39" s="3"/>
      <c r="D39" s="36"/>
      <c r="E39" s="37"/>
      <c r="F39" s="36"/>
      <c r="G39" s="37"/>
      <c r="H39" s="39"/>
      <c r="I39" s="39"/>
      <c r="J39" s="36"/>
      <c r="L39" s="36"/>
      <c r="M39" s="37"/>
      <c r="N39" s="39"/>
      <c r="O39" s="39"/>
      <c r="P39" s="39"/>
      <c r="Q39" s="39"/>
      <c r="R39" s="39"/>
      <c r="S39" s="39"/>
      <c r="T39" s="39"/>
      <c r="U39" s="39"/>
      <c r="V39" s="55">
        <f t="shared" si="0"/>
        <v>0</v>
      </c>
      <c r="W39" s="55">
        <f t="shared" si="1"/>
        <v>0</v>
      </c>
      <c r="X39" s="56">
        <f t="shared" si="2"/>
        <v>0</v>
      </c>
    </row>
    <row r="40" spans="1:24" ht="15" customHeight="1">
      <c r="A40" s="2">
        <v>33</v>
      </c>
      <c r="B40" s="24"/>
      <c r="C40" s="3"/>
      <c r="D40" s="36"/>
      <c r="E40" s="37"/>
      <c r="F40" s="36"/>
      <c r="G40" s="37"/>
      <c r="H40" s="39"/>
      <c r="I40" s="39"/>
      <c r="J40" s="36"/>
      <c r="K40" s="37"/>
      <c r="L40" s="36"/>
      <c r="M40" s="37"/>
      <c r="N40" s="39"/>
      <c r="O40" s="39"/>
      <c r="P40" s="39"/>
      <c r="Q40" s="39"/>
      <c r="R40" s="39"/>
      <c r="S40" s="39"/>
      <c r="T40" s="39"/>
      <c r="U40" s="39"/>
      <c r="V40" s="55">
        <f t="shared" si="0"/>
        <v>0</v>
      </c>
      <c r="W40" s="55">
        <f t="shared" si="1"/>
        <v>0</v>
      </c>
      <c r="X40" s="56">
        <f t="shared" si="2"/>
        <v>0</v>
      </c>
    </row>
    <row r="41" spans="1:24" ht="15" customHeight="1">
      <c r="A41" s="2">
        <v>34</v>
      </c>
      <c r="B41" s="24"/>
      <c r="C41" s="3"/>
      <c r="D41" s="36"/>
      <c r="E41" s="37"/>
      <c r="F41" s="36"/>
      <c r="G41" s="37"/>
      <c r="H41" s="39"/>
      <c r="I41" s="39"/>
      <c r="J41" s="36"/>
      <c r="K41" s="37"/>
      <c r="L41" s="36"/>
      <c r="M41" s="37"/>
      <c r="N41" s="39"/>
      <c r="O41" s="39"/>
      <c r="P41" s="39"/>
      <c r="Q41" s="39"/>
      <c r="R41" s="39"/>
      <c r="S41" s="39"/>
      <c r="T41" s="39"/>
      <c r="U41" s="39"/>
      <c r="V41" s="55">
        <f t="shared" si="0"/>
        <v>0</v>
      </c>
      <c r="W41" s="55">
        <f t="shared" si="1"/>
        <v>0</v>
      </c>
      <c r="X41" s="56">
        <f t="shared" si="2"/>
        <v>0</v>
      </c>
    </row>
    <row r="42" spans="1:24" ht="15" customHeight="1">
      <c r="A42" s="2">
        <v>35</v>
      </c>
      <c r="B42" s="24"/>
      <c r="C42" s="3"/>
      <c r="D42" s="36"/>
      <c r="E42" s="37"/>
      <c r="F42" s="36"/>
      <c r="G42" s="37"/>
      <c r="H42" s="39"/>
      <c r="I42" s="39"/>
      <c r="J42" s="36"/>
      <c r="K42" s="37"/>
      <c r="L42" s="36"/>
      <c r="M42" s="37"/>
      <c r="N42" s="39"/>
      <c r="O42" s="39"/>
      <c r="P42" s="39"/>
      <c r="Q42" s="39"/>
      <c r="R42" s="39"/>
      <c r="S42" s="39"/>
      <c r="T42" s="39"/>
      <c r="U42" s="39"/>
      <c r="V42" s="55">
        <f t="shared" si="0"/>
        <v>0</v>
      </c>
      <c r="W42" s="55">
        <f t="shared" si="1"/>
        <v>0</v>
      </c>
      <c r="X42" s="56">
        <f t="shared" si="2"/>
        <v>0</v>
      </c>
    </row>
    <row r="43" spans="1:24" ht="15" customHeight="1">
      <c r="A43" s="2">
        <v>36</v>
      </c>
      <c r="B43" s="24"/>
      <c r="C43" s="3"/>
      <c r="D43" s="36"/>
      <c r="E43" s="37"/>
      <c r="F43" s="36"/>
      <c r="G43" s="37"/>
      <c r="H43" s="39"/>
      <c r="I43" s="39"/>
      <c r="J43" s="36"/>
      <c r="K43" s="37"/>
      <c r="L43" s="36"/>
      <c r="M43" s="37"/>
      <c r="N43" s="39"/>
      <c r="O43" s="39"/>
      <c r="P43" s="39"/>
      <c r="Q43" s="39"/>
      <c r="R43" s="39"/>
      <c r="S43" s="39"/>
      <c r="T43" s="39"/>
      <c r="U43" s="39"/>
      <c r="V43" s="55">
        <f t="shared" si="0"/>
        <v>0</v>
      </c>
      <c r="W43" s="55">
        <f t="shared" si="1"/>
        <v>0</v>
      </c>
      <c r="X43" s="56">
        <f t="shared" si="2"/>
        <v>0</v>
      </c>
    </row>
    <row r="44" spans="1:24" ht="15" customHeight="1">
      <c r="A44" s="2">
        <v>37</v>
      </c>
      <c r="B44" s="24"/>
      <c r="C44" s="3"/>
      <c r="D44" s="36"/>
      <c r="E44" s="37"/>
      <c r="F44" s="36"/>
      <c r="G44" s="37"/>
      <c r="H44" s="39"/>
      <c r="I44" s="39"/>
      <c r="J44" s="36"/>
      <c r="K44" s="37"/>
      <c r="L44" s="36"/>
      <c r="M44" s="37"/>
      <c r="N44" s="39"/>
      <c r="O44" s="39"/>
      <c r="P44" s="39"/>
      <c r="Q44" s="39"/>
      <c r="R44" s="39"/>
      <c r="S44" s="39"/>
      <c r="T44" s="39"/>
      <c r="U44" s="39"/>
      <c r="V44" s="55">
        <f t="shared" si="0"/>
        <v>0</v>
      </c>
      <c r="W44" s="55">
        <f t="shared" si="1"/>
        <v>0</v>
      </c>
      <c r="X44" s="56">
        <f t="shared" si="2"/>
        <v>0</v>
      </c>
    </row>
    <row r="45" spans="1:24" ht="15" customHeight="1">
      <c r="A45" s="2">
        <v>38</v>
      </c>
      <c r="B45" s="24"/>
      <c r="C45" s="3"/>
      <c r="D45" s="36"/>
      <c r="E45" s="37"/>
      <c r="F45" s="36"/>
      <c r="G45" s="37"/>
      <c r="H45" s="39"/>
      <c r="I45" s="39"/>
      <c r="J45" s="36"/>
      <c r="K45" s="37"/>
      <c r="L45" s="36"/>
      <c r="M45" s="37"/>
      <c r="N45" s="39"/>
      <c r="O45" s="39"/>
      <c r="P45" s="39"/>
      <c r="Q45" s="39"/>
      <c r="R45" s="39"/>
      <c r="S45" s="39"/>
      <c r="T45" s="39"/>
      <c r="U45" s="39"/>
      <c r="V45" s="55">
        <f t="shared" si="0"/>
        <v>0</v>
      </c>
      <c r="W45" s="55">
        <f t="shared" si="1"/>
        <v>0</v>
      </c>
      <c r="X45" s="56">
        <f t="shared" si="2"/>
        <v>0</v>
      </c>
    </row>
    <row r="46" spans="1:24" ht="15" customHeight="1">
      <c r="A46" s="2">
        <v>39</v>
      </c>
      <c r="B46" s="24"/>
      <c r="C46" s="3"/>
      <c r="D46" s="36"/>
      <c r="E46" s="37"/>
      <c r="F46" s="36"/>
      <c r="G46" s="37"/>
      <c r="H46" s="39"/>
      <c r="I46" s="39"/>
      <c r="J46" s="36"/>
      <c r="K46" s="37"/>
      <c r="L46" s="36"/>
      <c r="M46" s="37"/>
      <c r="N46" s="39"/>
      <c r="O46" s="39"/>
      <c r="P46" s="39"/>
      <c r="Q46" s="39"/>
      <c r="R46" s="39"/>
      <c r="S46" s="39"/>
      <c r="T46" s="39"/>
      <c r="U46" s="39"/>
      <c r="V46" s="55">
        <f t="shared" si="0"/>
        <v>0</v>
      </c>
      <c r="W46" s="55">
        <f t="shared" si="1"/>
        <v>0</v>
      </c>
      <c r="X46" s="56">
        <f t="shared" si="2"/>
        <v>0</v>
      </c>
    </row>
    <row r="47" spans="1:24" ht="15" customHeight="1">
      <c r="A47" s="2">
        <v>40</v>
      </c>
      <c r="B47" s="24"/>
      <c r="C47" s="3"/>
      <c r="D47" s="36"/>
      <c r="E47" s="37"/>
      <c r="F47" s="36"/>
      <c r="G47" s="37"/>
      <c r="H47" s="39"/>
      <c r="I47" s="39"/>
      <c r="J47" s="36"/>
      <c r="K47" s="37"/>
      <c r="L47" s="36"/>
      <c r="M47" s="37"/>
      <c r="N47" s="39"/>
      <c r="O47" s="39"/>
      <c r="P47" s="39"/>
      <c r="Q47" s="39"/>
      <c r="R47" s="39"/>
      <c r="S47" s="39"/>
      <c r="T47" s="39"/>
      <c r="U47" s="39"/>
      <c r="V47" s="55">
        <f t="shared" si="0"/>
        <v>0</v>
      </c>
      <c r="W47" s="55">
        <f t="shared" si="1"/>
        <v>0</v>
      </c>
      <c r="X47" s="56">
        <f t="shared" si="2"/>
        <v>0</v>
      </c>
    </row>
    <row r="48" spans="1:24" ht="15" customHeight="1">
      <c r="A48" s="2">
        <v>41</v>
      </c>
      <c r="B48" s="24"/>
      <c r="C48" s="3"/>
      <c r="D48" s="36"/>
      <c r="E48" s="37"/>
      <c r="F48" s="36"/>
      <c r="G48" s="37"/>
      <c r="H48" s="39"/>
      <c r="I48" s="39"/>
      <c r="J48" s="36"/>
      <c r="K48" s="37"/>
      <c r="L48" s="36"/>
      <c r="M48" s="37"/>
      <c r="N48" s="39"/>
      <c r="O48" s="39"/>
      <c r="P48" s="39"/>
      <c r="Q48" s="39"/>
      <c r="R48" s="39"/>
      <c r="S48" s="39"/>
      <c r="T48" s="39"/>
      <c r="U48" s="39"/>
      <c r="V48" s="55">
        <f t="shared" si="0"/>
        <v>0</v>
      </c>
      <c r="W48" s="55">
        <f t="shared" si="1"/>
        <v>0</v>
      </c>
      <c r="X48" s="56">
        <f t="shared" si="2"/>
        <v>0</v>
      </c>
    </row>
    <row r="49" spans="1:24" ht="15" customHeight="1">
      <c r="A49" s="2">
        <v>42</v>
      </c>
      <c r="B49" s="24"/>
      <c r="C49" s="3"/>
      <c r="D49" s="36"/>
      <c r="E49" s="37"/>
      <c r="F49" s="36"/>
      <c r="G49" s="37"/>
      <c r="H49" s="39"/>
      <c r="I49" s="39"/>
      <c r="J49" s="36"/>
      <c r="K49" s="37"/>
      <c r="L49" s="36"/>
      <c r="M49" s="37"/>
      <c r="N49" s="39"/>
      <c r="O49" s="39"/>
      <c r="P49" s="39"/>
      <c r="Q49" s="39"/>
      <c r="R49" s="39"/>
      <c r="S49" s="39"/>
      <c r="T49" s="39"/>
      <c r="U49" s="39"/>
      <c r="V49" s="55">
        <f t="shared" si="0"/>
        <v>0</v>
      </c>
      <c r="W49" s="55">
        <f t="shared" si="1"/>
        <v>0</v>
      </c>
      <c r="X49" s="56">
        <f t="shared" si="2"/>
        <v>0</v>
      </c>
    </row>
    <row r="50" spans="1:24" ht="15" customHeight="1">
      <c r="A50" s="2">
        <v>43</v>
      </c>
      <c r="B50" s="24"/>
      <c r="C50" s="3"/>
      <c r="D50" s="36"/>
      <c r="E50" s="37"/>
      <c r="F50" s="36"/>
      <c r="G50" s="37"/>
      <c r="H50" s="39"/>
      <c r="I50" s="39"/>
      <c r="J50" s="36"/>
      <c r="K50" s="37"/>
      <c r="L50" s="36"/>
      <c r="M50" s="37"/>
      <c r="N50" s="39"/>
      <c r="O50" s="39"/>
      <c r="P50" s="39"/>
      <c r="Q50" s="39"/>
      <c r="R50" s="39"/>
      <c r="S50" s="39"/>
      <c r="T50" s="39"/>
      <c r="U50" s="39"/>
      <c r="V50" s="55">
        <f t="shared" si="0"/>
        <v>0</v>
      </c>
      <c r="W50" s="55">
        <f t="shared" si="1"/>
        <v>0</v>
      </c>
      <c r="X50" s="56">
        <f t="shared" si="2"/>
        <v>0</v>
      </c>
    </row>
    <row r="51" spans="1:24" ht="15" customHeight="1">
      <c r="A51" s="2">
        <v>44</v>
      </c>
      <c r="B51" s="24"/>
      <c r="C51" s="3"/>
      <c r="D51" s="36"/>
      <c r="E51" s="37"/>
      <c r="F51" s="36"/>
      <c r="G51" s="37"/>
      <c r="H51" s="39"/>
      <c r="I51" s="39"/>
      <c r="J51" s="36"/>
      <c r="K51" s="37"/>
      <c r="L51" s="36"/>
      <c r="M51" s="37"/>
      <c r="N51" s="39"/>
      <c r="O51" s="39"/>
      <c r="P51" s="39"/>
      <c r="Q51" s="39"/>
      <c r="R51" s="39"/>
      <c r="S51" s="39"/>
      <c r="T51" s="39"/>
      <c r="U51" s="39"/>
      <c r="V51" s="55">
        <f t="shared" si="0"/>
        <v>0</v>
      </c>
      <c r="W51" s="55">
        <f t="shared" si="1"/>
        <v>0</v>
      </c>
      <c r="X51" s="56">
        <f t="shared" si="2"/>
        <v>0</v>
      </c>
    </row>
    <row r="52" spans="1:24" ht="15" customHeight="1">
      <c r="A52" s="2">
        <v>45</v>
      </c>
      <c r="B52" s="24"/>
      <c r="C52" s="3"/>
      <c r="D52" s="36"/>
      <c r="E52" s="37"/>
      <c r="F52" s="36"/>
      <c r="G52" s="37"/>
      <c r="H52" s="39"/>
      <c r="I52" s="39"/>
      <c r="J52" s="36"/>
      <c r="K52" s="37"/>
      <c r="L52" s="36"/>
      <c r="M52" s="37"/>
      <c r="N52" s="39"/>
      <c r="O52" s="39"/>
      <c r="P52" s="39"/>
      <c r="Q52" s="39"/>
      <c r="R52" s="39"/>
      <c r="S52" s="39"/>
      <c r="T52" s="39"/>
      <c r="U52" s="39"/>
      <c r="V52" s="55">
        <f t="shared" si="0"/>
        <v>0</v>
      </c>
      <c r="W52" s="55">
        <f t="shared" si="1"/>
        <v>0</v>
      </c>
      <c r="X52" s="56">
        <f t="shared" si="2"/>
        <v>0</v>
      </c>
    </row>
    <row r="53" spans="1:24" ht="15" customHeight="1">
      <c r="A53" s="4"/>
      <c r="B53" s="22"/>
      <c r="C53" s="5"/>
      <c r="D53" s="40"/>
      <c r="E53" s="41"/>
      <c r="F53" s="40"/>
      <c r="G53" s="41"/>
      <c r="H53" s="42"/>
      <c r="I53" s="42"/>
      <c r="J53" s="40"/>
      <c r="K53" s="41"/>
      <c r="L53" s="40"/>
      <c r="M53" s="41"/>
      <c r="N53" s="42"/>
      <c r="O53" s="42"/>
      <c r="P53" s="42"/>
      <c r="Q53" s="42"/>
      <c r="R53" s="42"/>
      <c r="S53" s="42"/>
      <c r="T53" s="42"/>
      <c r="U53" s="42"/>
      <c r="V53" s="55">
        <f t="shared" si="0"/>
        <v>0</v>
      </c>
      <c r="W53" s="55">
        <f t="shared" si="1"/>
        <v>0</v>
      </c>
      <c r="X53" s="56">
        <f t="shared" si="2"/>
        <v>0</v>
      </c>
    </row>
    <row r="54" spans="1:24" ht="15" customHeight="1">
      <c r="A54" s="64"/>
      <c r="B54" s="64"/>
      <c r="C54" s="1" t="s">
        <v>7</v>
      </c>
      <c r="D54" s="33">
        <f aca="true" t="shared" si="3" ref="D54:K54">SUM(D7:D53)</f>
        <v>281.2</v>
      </c>
      <c r="E54" s="34">
        <f t="shared" si="3"/>
        <v>0</v>
      </c>
      <c r="F54" s="43">
        <f t="shared" si="3"/>
        <v>50717.740000000005</v>
      </c>
      <c r="G54" s="34">
        <f t="shared" si="3"/>
        <v>0</v>
      </c>
      <c r="H54" s="43">
        <f t="shared" si="3"/>
        <v>104406.67</v>
      </c>
      <c r="I54" s="34">
        <f t="shared" si="3"/>
        <v>0</v>
      </c>
      <c r="J54" s="43">
        <f t="shared" si="3"/>
        <v>32800</v>
      </c>
      <c r="K54" s="34">
        <f t="shared" si="3"/>
        <v>28525.62</v>
      </c>
      <c r="L54" s="44"/>
      <c r="M54" s="45"/>
      <c r="N54" s="44"/>
      <c r="O54" s="44"/>
      <c r="P54" s="44"/>
      <c r="Q54" s="44"/>
      <c r="R54" s="44"/>
      <c r="S54" s="44"/>
      <c r="T54" s="44"/>
      <c r="U54" s="44"/>
      <c r="X54" s="56">
        <f>SUM(X8:X53)</f>
        <v>0</v>
      </c>
    </row>
    <row r="55" spans="1:21" ht="15" customHeight="1">
      <c r="A55" s="65"/>
      <c r="B55" s="65"/>
      <c r="C55" s="18" t="s">
        <v>36</v>
      </c>
      <c r="D55" s="46"/>
      <c r="E55" s="47">
        <f>+D54-E54</f>
        <v>281.2</v>
      </c>
      <c r="F55" s="48"/>
      <c r="G55" s="47">
        <f>+F54-G54</f>
        <v>50717.740000000005</v>
      </c>
      <c r="H55" s="52"/>
      <c r="I55" s="47">
        <f>+H54-I54</f>
        <v>104406.67</v>
      </c>
      <c r="J55" s="48"/>
      <c r="K55" s="47">
        <f>+J54-K54</f>
        <v>4274.380000000001</v>
      </c>
      <c r="L55" s="49">
        <f aca="true" t="shared" si="4" ref="L55:T55">SUM(L8:L53)</f>
        <v>32800</v>
      </c>
      <c r="M55" s="47">
        <f t="shared" si="4"/>
        <v>2922.92</v>
      </c>
      <c r="N55" s="49">
        <f t="shared" si="4"/>
        <v>40</v>
      </c>
      <c r="O55" s="49">
        <f t="shared" si="4"/>
        <v>684</v>
      </c>
      <c r="P55" s="49">
        <f t="shared" si="4"/>
        <v>15675</v>
      </c>
      <c r="Q55" s="49">
        <f t="shared" si="4"/>
        <v>0</v>
      </c>
      <c r="R55" s="49">
        <f t="shared" si="4"/>
        <v>0</v>
      </c>
      <c r="S55" s="49">
        <f t="shared" si="4"/>
        <v>2815</v>
      </c>
      <c r="T55" s="49">
        <f t="shared" si="4"/>
        <v>810</v>
      </c>
      <c r="U55" s="49">
        <f>SUM(U8:U53)</f>
        <v>570.5</v>
      </c>
    </row>
  </sheetData>
  <sheetProtection/>
  <mergeCells count="20">
    <mergeCell ref="J4:J6"/>
    <mergeCell ref="K4:K6"/>
    <mergeCell ref="D4:D6"/>
    <mergeCell ref="E4:E6"/>
    <mergeCell ref="F4:F6"/>
    <mergeCell ref="G4:G6"/>
    <mergeCell ref="H4:H6"/>
    <mergeCell ref="I4:I6"/>
    <mergeCell ref="A54:B55"/>
    <mergeCell ref="A4:A6"/>
    <mergeCell ref="B4:B6"/>
    <mergeCell ref="C4:C6"/>
    <mergeCell ref="A2:U2"/>
    <mergeCell ref="A1:U1"/>
    <mergeCell ref="L3:M3"/>
    <mergeCell ref="N3:U3"/>
    <mergeCell ref="D3:E3"/>
    <mergeCell ref="F3:G3"/>
    <mergeCell ref="J3:K3"/>
    <mergeCell ref="H3:I3"/>
  </mergeCells>
  <printOptions gridLines="1"/>
  <pageMargins left="0.2755905511811024" right="0.1968503937007874" top="0.5905511811023623" bottom="0.31496062992125984" header="0.11811023622047245" footer="0"/>
  <pageSetup fitToHeight="0" fitToWidth="1" horizontalDpi="300" verticalDpi="300" orientation="landscape" paperSize="9" scale="63" r:id="rId1"/>
  <headerFooter alignWithMargins="0">
    <oddHeader>&amp;L&amp;14Grundejerforeningen Lindegård&amp;C&amp;16Posteringer 2012&amp;14
</oddHeader>
    <oddFooter>&amp;R&amp;D&amp;F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view="pageLayout" workbookViewId="0" topLeftCell="A1">
      <selection activeCell="B45" sqref="B45"/>
    </sheetView>
  </sheetViews>
  <sheetFormatPr defaultColWidth="9.140625" defaultRowHeight="12.75"/>
  <cols>
    <col min="1" max="1" width="37.57421875" style="0" customWidth="1"/>
    <col min="2" max="2" width="10.00390625" style="0" customWidth="1"/>
    <col min="4" max="4" width="26.57421875" style="0" customWidth="1"/>
  </cols>
  <sheetData>
    <row r="1" spans="1:4" ht="12.75">
      <c r="A1" s="81" t="s">
        <v>6</v>
      </c>
      <c r="B1" s="82"/>
      <c r="C1" s="82"/>
      <c r="D1" s="82"/>
    </row>
    <row r="2" spans="1:4" ht="12.75">
      <c r="A2" s="82"/>
      <c r="B2" s="82"/>
      <c r="C2" s="82"/>
      <c r="D2" s="82"/>
    </row>
    <row r="4" spans="1:4" s="10" customFormat="1" ht="18" customHeight="1">
      <c r="A4" s="83" t="s">
        <v>67</v>
      </c>
      <c r="B4" s="83"/>
      <c r="C4" s="83"/>
      <c r="D4" s="83"/>
    </row>
    <row r="6" spans="2:4" ht="12.75">
      <c r="B6" s="8"/>
      <c r="D6" s="8"/>
    </row>
    <row r="7" spans="2:4" ht="12.75">
      <c r="B7" s="8"/>
      <c r="D7" s="8"/>
    </row>
    <row r="8" spans="1:4" ht="15">
      <c r="A8" s="12" t="s">
        <v>31</v>
      </c>
      <c r="B8" s="8"/>
      <c r="D8" s="8"/>
    </row>
    <row r="10" ht="12.75">
      <c r="A10" t="s">
        <v>11</v>
      </c>
    </row>
    <row r="11" spans="1:2" ht="12.75">
      <c r="A11" t="s">
        <v>29</v>
      </c>
      <c r="B11" s="11">
        <f>+'posteringer 2012'!L55</f>
        <v>32800</v>
      </c>
    </row>
    <row r="12" spans="1:2" ht="13.5" thickBot="1">
      <c r="A12" t="s">
        <v>12</v>
      </c>
      <c r="B12" s="16">
        <f>+'posteringer 2012'!M55</f>
        <v>2922.92</v>
      </c>
    </row>
    <row r="14" spans="1:2" ht="15">
      <c r="A14" s="12" t="s">
        <v>13</v>
      </c>
      <c r="B14" s="7">
        <f>SUM(B11:B13)</f>
        <v>35722.92</v>
      </c>
    </row>
    <row r="16" ht="12.75">
      <c r="A16" t="s">
        <v>14</v>
      </c>
    </row>
    <row r="17" spans="1:2" ht="12.75">
      <c r="A17" t="s">
        <v>15</v>
      </c>
      <c r="B17" s="7">
        <f>+'posteringer 2012'!N55</f>
        <v>40</v>
      </c>
    </row>
    <row r="18" spans="1:2" ht="12.75">
      <c r="A18" t="s">
        <v>34</v>
      </c>
      <c r="B18" s="7">
        <f>+'posteringer 2012'!O55</f>
        <v>684</v>
      </c>
    </row>
    <row r="19" spans="1:2" ht="12.75">
      <c r="A19" t="s">
        <v>9</v>
      </c>
      <c r="B19" s="7">
        <f>+'posteringer 2012'!P55</f>
        <v>15675</v>
      </c>
    </row>
    <row r="20" spans="1:2" ht="12.75">
      <c r="A20" t="s">
        <v>10</v>
      </c>
      <c r="B20" s="7">
        <f>+'posteringer 2012'!Q55</f>
        <v>0</v>
      </c>
    </row>
    <row r="21" spans="1:2" ht="12.75">
      <c r="A21" s="51" t="s">
        <v>59</v>
      </c>
      <c r="B21" s="7">
        <f>+'posteringer 2012'!R55</f>
        <v>0</v>
      </c>
    </row>
    <row r="22" spans="1:2" ht="12.75">
      <c r="A22" t="s">
        <v>16</v>
      </c>
      <c r="B22" s="7">
        <f>+'posteringer 2012'!S55</f>
        <v>2815</v>
      </c>
    </row>
    <row r="23" spans="1:2" ht="12.75">
      <c r="A23" t="s">
        <v>35</v>
      </c>
      <c r="B23" s="7">
        <f>+'posteringer 2012'!T55</f>
        <v>810</v>
      </c>
    </row>
    <row r="24" spans="1:2" ht="12.75">
      <c r="A24" t="s">
        <v>37</v>
      </c>
      <c r="B24" s="6">
        <f>+'posteringer 2012'!U55</f>
        <v>570.5</v>
      </c>
    </row>
    <row r="26" spans="1:2" ht="14.25">
      <c r="A26" s="17" t="s">
        <v>17</v>
      </c>
      <c r="B26" s="7">
        <f>SUM(B17:B25)</f>
        <v>20594.5</v>
      </c>
    </row>
    <row r="29" spans="1:2" ht="12.75">
      <c r="A29" s="8" t="s">
        <v>18</v>
      </c>
      <c r="B29" s="9">
        <f>+B14-B26</f>
        <v>15128.419999999998</v>
      </c>
    </row>
    <row r="31" s="13" customFormat="1" ht="18">
      <c r="A31" s="12" t="s">
        <v>68</v>
      </c>
    </row>
    <row r="33" ht="12.75">
      <c r="A33" t="s">
        <v>19</v>
      </c>
    </row>
    <row r="35" spans="1:2" ht="12.75">
      <c r="A35" t="s">
        <v>20</v>
      </c>
      <c r="B35" s="7">
        <f>+'posteringer 2012'!E55</f>
        <v>281.2</v>
      </c>
    </row>
    <row r="36" spans="1:2" ht="12.75">
      <c r="A36" t="s">
        <v>21</v>
      </c>
      <c r="B36" s="7">
        <f>+'posteringer 2012'!G55</f>
        <v>50717.740000000005</v>
      </c>
    </row>
    <row r="37" spans="1:2" ht="12.75">
      <c r="A37" s="51" t="s">
        <v>62</v>
      </c>
      <c r="B37" s="7">
        <f>+'posteringer 2012'!I55</f>
        <v>104406.67</v>
      </c>
    </row>
    <row r="38" spans="1:2" ht="12.75">
      <c r="A38" t="s">
        <v>22</v>
      </c>
      <c r="B38" s="6">
        <f>+'posteringer 2012'!K55</f>
        <v>4274.380000000001</v>
      </c>
    </row>
    <row r="40" spans="1:2" ht="14.25">
      <c r="A40" s="17" t="s">
        <v>30</v>
      </c>
      <c r="B40" s="7">
        <f>SUM(B35:B39)</f>
        <v>159679.99</v>
      </c>
    </row>
    <row r="42" spans="1:2" ht="12.75">
      <c r="A42" t="s">
        <v>69</v>
      </c>
      <c r="B42" s="7">
        <v>144551.57</v>
      </c>
    </row>
    <row r="43" spans="1:2" ht="12.75">
      <c r="A43" t="s">
        <v>70</v>
      </c>
      <c r="B43" s="6">
        <f>+B29</f>
        <v>15128.419999999998</v>
      </c>
    </row>
    <row r="45" spans="1:2" ht="12.75">
      <c r="A45" s="8" t="s">
        <v>71</v>
      </c>
      <c r="B45" s="9">
        <f>SUM(B42:B44)</f>
        <v>159679.99</v>
      </c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1" spans="1:2" ht="12.75">
      <c r="A51" t="s">
        <v>25</v>
      </c>
      <c r="B51" t="s">
        <v>25</v>
      </c>
    </row>
    <row r="53" spans="1:2" ht="12.75">
      <c r="A53" t="s">
        <v>27</v>
      </c>
      <c r="B53" t="s">
        <v>28</v>
      </c>
    </row>
    <row r="54" spans="1:2" ht="12.75">
      <c r="A54" s="19" t="s">
        <v>24</v>
      </c>
      <c r="B54" s="19" t="s">
        <v>26</v>
      </c>
    </row>
    <row r="57" spans="1:2" ht="12.75">
      <c r="A57" t="s">
        <v>25</v>
      </c>
      <c r="B57" t="s">
        <v>25</v>
      </c>
    </row>
    <row r="59" spans="1:2" ht="12.75">
      <c r="A59" t="s">
        <v>27</v>
      </c>
      <c r="B59" t="s">
        <v>28</v>
      </c>
    </row>
    <row r="60" spans="1:3" ht="12.75">
      <c r="A60" s="19" t="s">
        <v>23</v>
      </c>
      <c r="B60" s="19" t="s">
        <v>39</v>
      </c>
      <c r="C60" s="19"/>
    </row>
  </sheetData>
  <sheetProtection/>
  <mergeCells count="2">
    <mergeCell ref="A1:D2"/>
    <mergeCell ref="A4:D4"/>
  </mergeCells>
  <printOptions/>
  <pageMargins left="0.75" right="0.75" top="0.46" bottom="0.61" header="0" footer="0"/>
  <pageSetup horizontalDpi="300" verticalDpi="300" orientation="portrait" paperSize="9" r:id="rId1"/>
  <headerFooter alignWithMargins="0">
    <oddFooter>&amp;R&amp;6&amp;D&amp;F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</dc:creator>
  <cp:keywords/>
  <dc:description/>
  <cp:lastModifiedBy>gl71jjj</cp:lastModifiedBy>
  <cp:lastPrinted>2012-10-23T11:11:32Z</cp:lastPrinted>
  <dcterms:created xsi:type="dcterms:W3CDTF">2008-01-09T23:02:57Z</dcterms:created>
  <dcterms:modified xsi:type="dcterms:W3CDTF">2013-04-14T08:20:07Z</dcterms:modified>
  <cp:category/>
  <cp:version/>
  <cp:contentType/>
  <cp:contentStatus/>
</cp:coreProperties>
</file>